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technika'!$B$1:$T$19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P8" i="1"/>
  <c r="S9" i="1" l="1"/>
  <c r="T9" i="1"/>
  <c r="P9" i="1"/>
  <c r="P10" i="1" l="1"/>
  <c r="P7" i="1"/>
  <c r="Q13" i="1" l="1"/>
  <c r="S10" i="1"/>
  <c r="T10" i="1"/>
  <c r="S7" i="1" l="1"/>
  <c r="R13" i="1" s="1"/>
  <c r="T7" i="1"/>
</calcChain>
</file>

<file path=xl/sharedStrings.xml><?xml version="1.0" encoding="utf-8"?>
<sst xmlns="http://schemas.openxmlformats.org/spreadsheetml/2006/main" count="59" uniqueCount="51">
  <si>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</si>
  <si>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</si>
  <si>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</si>
  <si>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</si>
  <si>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</si>
  <si>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</si>
  <si>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</si>
  <si>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</si>
  <si>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</si>
  <si>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</si>
  <si>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</si>
  <si>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</si>
  <si>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</si>
  <si>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30213300-8 - Stolní počítač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</si>
  <si>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</si>
  <si>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</si>
  <si>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</si>
  <si>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</si>
  <si>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</si>
  <si>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</si>
  <si>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</si>
  <si>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</si>
  <si>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</si>
  <si>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</si>
  <si>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</si>
  <si>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</si>
  <si>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</si>
  <si>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</si>
  <si>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</si>
  <si>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</si>
  <si>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</si>
  <si>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</si>
  <si>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</si>
  <si>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</si>
  <si>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Příloha č. 2 Kupní smlouvy - technická specifikace
Výpočetní technika (III.) 044 - 2021 </t>
  </si>
  <si>
    <t>Dotykový tablet</t>
  </si>
  <si>
    <t>ks</t>
  </si>
  <si>
    <t>Pouzdro na tablet</t>
  </si>
  <si>
    <t>Ing. Tomáš Řeřicha, Ph.D.,
Tel.: 737 488 958</t>
  </si>
  <si>
    <t>Univerzitní 26,
301 00 Plzeň,
Fakulta elektrotechnická -
Katedra materiálů a technologií,
místnost EK 414</t>
  </si>
  <si>
    <t>Flipové pouzdro kompatibilní s pol.č. 1 Dotykový tablet.
Možnost složení do stojánku, možnost polohování.
Výřezy pro porty a ovládací prvky.
Barva šedá nebo černá.</t>
  </si>
  <si>
    <t>Notebook klasické konstrukce</t>
  </si>
  <si>
    <t>Mgr. Jan Král,
Tel.: 37763 6123</t>
  </si>
  <si>
    <t>Klatovská 51, 
301 00 Plzeň,
Fakulta pedagogická - Děkanát,
místnost KL 221</t>
  </si>
  <si>
    <t>Notebook klasické konstrukce.
Min. 4 jádrový procesor o výkonu min. 8 800 bodů (https://www.cpubenchmark.net/ k 6.5.2021), max. TDP 25W.
Min. 16 GB RAM DDR4, frekvence 2666 MHz.
Displej 17,3", IPS, Full HD s rozlišením min. 1920 x 1080 bodů, matný.
Integrovaná grafická karta.
SSD disk min. 512 GB, M.2 PCIe/NVMe.
Bluetooth v5.0.
Wi-Fi ax.
Rozhraní 3x USB (2x 3.0/3.1/3.2 Gen 1, 1x 2.0), HDMI, RJ-45.
HD kamera.
Čtečka paměťových karet.
Klávesnice s českou lokalizací a numerickým blokem.
Kapacita baterie min. 41Wh.
Operační systém Windows 10 s českou lokalizací - OS Windows požadujeme z důvodu kompatibility s interními aplikacemi ZČU (Stag, Magion,...).</t>
  </si>
  <si>
    <r>
      <t xml:space="preserve">Dotykový tablet o úhlopříčce min. 10".
Full HD IPS displej min. 1920 × 1200 px.
Procesor min. 8 jader.
Paměť RAM min. 4 GB.
Interní paměť min. 64 GB.
Slot na microSD kartu.
Přední i zadní fotoaparát.
Konektivita Bluetooth a Wi-Fi.
</t>
    </r>
    <r>
      <rPr>
        <sz val="11"/>
        <color theme="1"/>
        <rFont val="Calibri"/>
        <family val="2"/>
        <charset val="238"/>
        <scheme val="minor"/>
      </rPr>
      <t>Barva černá nebo šedá.</t>
    </r>
  </si>
  <si>
    <t>Bc. Petra Pechmanová,
Tel.: 37763 1025,
702 056 655</t>
  </si>
  <si>
    <t>Univerzitní 8, 
301 00 Plzeň, 
Rektorát - Útvar prorektora pro studijní a pedagogickou činnost,
místnost UR 403</t>
  </si>
  <si>
    <t>Stolní počítač včetně klávesnice a myši</t>
  </si>
  <si>
    <t xml:space="preserve">Záruka na zboží min. 48 měsíců, servis NBD on site. </t>
  </si>
  <si>
    <t xml:space="preserve"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DVDRW mechanika.
Záruka na zboží min. 48 měsíců, servis NBD on site.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</si>
</sst>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4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7" xfId="0" applyFont="1" applyFill="1" applyBorder="1" applyAlignment="1" applyProtection="1">
      <alignment horizontal="left" vertical="center" wrapText="1" indent="1"/>
      <protection locked="0"/>
    </xf>
    <xf numFmtId="0" fontId="11" fillId="4" borderId="21" xfId="0" applyFont="1" applyFill="1" applyBorder="1" applyAlignment="1" applyProtection="1">
      <alignment horizontal="lef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91440</xdr:colOff>
      <xdr:row>78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0"/>
  <sheetViews>
    <sheetView tabSelected="1" topLeftCell="A3" zoomScale="48" zoomScaleNormal="48" workbookViewId="0">
      <selection activeCell="H9" sqref="H9:H10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31.81640625" style="1" customWidth="1"/>
    <col min="4" max="4" width="12.36328125" style="2" customWidth="1"/>
    <col min="5" max="5" width="10.54296875" style="3" customWidth="1"/>
    <col min="6" max="6" width="109.9062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6.1796875" style="1" customWidth="1"/>
    <col min="11" max="11" width="27.453125" style="5" hidden="1" customWidth="1"/>
    <col min="12" max="12" width="30.453125" style="5" customWidth="1"/>
    <col min="13" max="13" width="24.36328125" style="5" customWidth="1"/>
    <col min="14" max="14" width="47" style="4" customWidth="1"/>
    <col min="15" max="15" width="26" style="4" customWidth="1"/>
    <col min="16" max="16" width="16.542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1.0898437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95" t="s">
        <v>34</v>
      </c>
      <c r="C1" s="96"/>
      <c r="D1" s="96"/>
      <c r="E1" s="35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93"/>
      <c r="E3" s="93"/>
      <c r="F3" s="9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112" t="s">
        <v>2</v>
      </c>
      <c r="H5" s="113"/>
      <c r="I5" s="1"/>
      <c r="J5" s="5"/>
      <c r="N5" s="1"/>
      <c r="O5" s="19"/>
      <c r="P5" s="19"/>
      <c r="R5" s="18" t="s">
        <v>2</v>
      </c>
      <c r="V5" s="37"/>
    </row>
    <row r="6" spans="1:22" ht="71" customHeight="1" thickTop="1" thickBot="1" x14ac:dyDescent="0.4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5" t="s">
        <v>26</v>
      </c>
      <c r="H6" s="46" t="s">
        <v>31</v>
      </c>
      <c r="I6" s="40" t="s">
        <v>18</v>
      </c>
      <c r="J6" s="39" t="s">
        <v>19</v>
      </c>
      <c r="K6" s="39" t="s">
        <v>28</v>
      </c>
      <c r="L6" s="41" t="s">
        <v>20</v>
      </c>
      <c r="M6" s="42" t="s">
        <v>21</v>
      </c>
      <c r="N6" s="41" t="s">
        <v>22</v>
      </c>
      <c r="O6" s="41" t="s">
        <v>27</v>
      </c>
      <c r="P6" s="41" t="s">
        <v>23</v>
      </c>
      <c r="Q6" s="39" t="s">
        <v>5</v>
      </c>
      <c r="R6" s="43" t="s">
        <v>6</v>
      </c>
      <c r="S6" s="94" t="s">
        <v>7</v>
      </c>
      <c r="T6" s="44" t="s">
        <v>8</v>
      </c>
      <c r="U6" s="41" t="s">
        <v>24</v>
      </c>
      <c r="V6" s="41" t="s">
        <v>25</v>
      </c>
    </row>
    <row r="7" spans="1:22" ht="186" customHeight="1" thickTop="1" x14ac:dyDescent="0.35">
      <c r="A7" s="20"/>
      <c r="B7" s="48">
        <v>1</v>
      </c>
      <c r="C7" s="49" t="s">
        <v>35</v>
      </c>
      <c r="D7" s="50">
        <v>3</v>
      </c>
      <c r="E7" s="51" t="s">
        <v>36</v>
      </c>
      <c r="F7" s="66" t="s">
        <v>45</v>
      </c>
      <c r="G7" s="114"/>
      <c r="H7" s="114"/>
      <c r="I7" s="105" t="s">
        <v>29</v>
      </c>
      <c r="J7" s="107" t="s">
        <v>30</v>
      </c>
      <c r="K7" s="107"/>
      <c r="L7" s="111"/>
      <c r="M7" s="109" t="s">
        <v>38</v>
      </c>
      <c r="N7" s="109" t="s">
        <v>39</v>
      </c>
      <c r="O7" s="52">
        <v>21</v>
      </c>
      <c r="P7" s="53">
        <f>D7*Q7</f>
        <v>13200</v>
      </c>
      <c r="Q7" s="54">
        <v>4400</v>
      </c>
      <c r="R7" s="118"/>
      <c r="S7" s="55">
        <f>D7*R7</f>
        <v>0</v>
      </c>
      <c r="T7" s="56" t="str">
        <f t="shared" ref="T7" si="0">IF(ISNUMBER(R7), IF(R7&gt;Q7,"NEVYHOVUJE","VYHOVUJE")," ")</f>
        <v xml:space="preserve"> </v>
      </c>
      <c r="U7" s="107"/>
      <c r="V7" s="51" t="s">
        <v>12</v>
      </c>
    </row>
    <row r="8" spans="1:22" ht="97.25" customHeight="1" thickBot="1" x14ac:dyDescent="0.4">
      <c r="A8" s="20"/>
      <c r="B8" s="57">
        <v>2</v>
      </c>
      <c r="C8" s="58" t="s">
        <v>37</v>
      </c>
      <c r="D8" s="59">
        <v>3</v>
      </c>
      <c r="E8" s="60" t="s">
        <v>36</v>
      </c>
      <c r="F8" s="67" t="s">
        <v>40</v>
      </c>
      <c r="G8" s="115"/>
      <c r="H8" s="68"/>
      <c r="I8" s="106"/>
      <c r="J8" s="108"/>
      <c r="K8" s="108"/>
      <c r="L8" s="110"/>
      <c r="M8" s="110"/>
      <c r="N8" s="110"/>
      <c r="O8" s="61">
        <v>21</v>
      </c>
      <c r="P8" s="62">
        <f>D8*Q8</f>
        <v>1350</v>
      </c>
      <c r="Q8" s="63">
        <v>450</v>
      </c>
      <c r="R8" s="119"/>
      <c r="S8" s="64">
        <f>D8*R8</f>
        <v>0</v>
      </c>
      <c r="T8" s="65" t="str">
        <f t="shared" ref="T8" si="1">IF(ISNUMBER(R8), IF(R8&gt;Q8,"NEVYHOVUJE","VYHOVUJE")," ")</f>
        <v xml:space="preserve"> </v>
      </c>
      <c r="U8" s="108"/>
      <c r="V8" s="60" t="s">
        <v>14</v>
      </c>
    </row>
    <row r="9" spans="1:22" ht="267" customHeight="1" thickTop="1" thickBot="1" x14ac:dyDescent="0.4">
      <c r="A9" s="20"/>
      <c r="B9" s="78">
        <v>3</v>
      </c>
      <c r="C9" s="79" t="s">
        <v>41</v>
      </c>
      <c r="D9" s="80">
        <v>3</v>
      </c>
      <c r="E9" s="81" t="s">
        <v>36</v>
      </c>
      <c r="F9" s="89" t="s">
        <v>44</v>
      </c>
      <c r="G9" s="116"/>
      <c r="H9" s="114"/>
      <c r="I9" s="79" t="s">
        <v>29</v>
      </c>
      <c r="J9" s="81" t="s">
        <v>30</v>
      </c>
      <c r="K9" s="81"/>
      <c r="L9" s="82"/>
      <c r="M9" s="88" t="s">
        <v>42</v>
      </c>
      <c r="N9" s="88" t="s">
        <v>43</v>
      </c>
      <c r="O9" s="83">
        <v>21</v>
      </c>
      <c r="P9" s="84">
        <f>D9*Q9</f>
        <v>61980</v>
      </c>
      <c r="Q9" s="85">
        <v>20660</v>
      </c>
      <c r="R9" s="120"/>
      <c r="S9" s="86">
        <f>D9*R9</f>
        <v>0</v>
      </c>
      <c r="T9" s="87" t="str">
        <f t="shared" ref="T9" si="2">IF(ISNUMBER(R9), IF(R9&gt;Q9,"NEVYHOVUJE","VYHOVUJE")," ")</f>
        <v xml:space="preserve"> </v>
      </c>
      <c r="U9" s="81"/>
      <c r="V9" s="81" t="s">
        <v>11</v>
      </c>
    </row>
    <row r="10" spans="1:22" ht="364.75" customHeight="1" thickTop="1" thickBot="1" x14ac:dyDescent="0.4">
      <c r="A10" s="20"/>
      <c r="B10" s="69">
        <v>4</v>
      </c>
      <c r="C10" s="92" t="s">
        <v>48</v>
      </c>
      <c r="D10" s="71">
        <v>3</v>
      </c>
      <c r="E10" s="72" t="s">
        <v>36</v>
      </c>
      <c r="F10" s="91" t="s">
        <v>50</v>
      </c>
      <c r="G10" s="117"/>
      <c r="H10" s="114"/>
      <c r="I10" s="70" t="s">
        <v>29</v>
      </c>
      <c r="J10" s="72" t="s">
        <v>30</v>
      </c>
      <c r="K10" s="72"/>
      <c r="L10" s="90" t="s">
        <v>49</v>
      </c>
      <c r="M10" s="90" t="s">
        <v>46</v>
      </c>
      <c r="N10" s="90" t="s">
        <v>47</v>
      </c>
      <c r="O10" s="73">
        <v>40</v>
      </c>
      <c r="P10" s="74">
        <f>D10*Q10</f>
        <v>57000</v>
      </c>
      <c r="Q10" s="75">
        <v>19000</v>
      </c>
      <c r="R10" s="121"/>
      <c r="S10" s="76">
        <f>D10*R10</f>
        <v>0</v>
      </c>
      <c r="T10" s="77" t="str">
        <f t="shared" ref="T10" si="3">IF(ISNUMBER(R10), IF(R10&gt;Q10,"NEVYHOVUJE","VYHOVUJE")," ")</f>
        <v xml:space="preserve"> </v>
      </c>
      <c r="U10" s="72"/>
      <c r="V10" s="72" t="s">
        <v>13</v>
      </c>
    </row>
    <row r="11" spans="1:22" ht="17.399999999999999" customHeight="1" thickTop="1" thickBot="1" x14ac:dyDescent="0.4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82.75" customHeight="1" thickTop="1" thickBot="1" x14ac:dyDescent="0.4">
      <c r="B12" s="101" t="s">
        <v>33</v>
      </c>
      <c r="C12" s="101"/>
      <c r="D12" s="101"/>
      <c r="E12" s="101"/>
      <c r="F12" s="101"/>
      <c r="G12" s="101"/>
      <c r="H12" s="101"/>
      <c r="I12" s="101"/>
      <c r="J12" s="21"/>
      <c r="K12" s="21"/>
      <c r="L12" s="7"/>
      <c r="M12" s="7"/>
      <c r="N12" s="7"/>
      <c r="O12" s="22"/>
      <c r="P12" s="22"/>
      <c r="Q12" s="23" t="s">
        <v>9</v>
      </c>
      <c r="R12" s="102" t="s">
        <v>10</v>
      </c>
      <c r="S12" s="103"/>
      <c r="T12" s="104"/>
      <c r="U12" s="24"/>
      <c r="V12" s="25"/>
    </row>
    <row r="13" spans="1:22" ht="43.25" customHeight="1" thickTop="1" thickBot="1" x14ac:dyDescent="0.4">
      <c r="B13" s="97" t="s">
        <v>32</v>
      </c>
      <c r="C13" s="97"/>
      <c r="D13" s="97"/>
      <c r="E13" s="97"/>
      <c r="F13" s="97"/>
      <c r="G13" s="97"/>
      <c r="I13" s="26"/>
      <c r="L13" s="9"/>
      <c r="M13" s="9"/>
      <c r="N13" s="9"/>
      <c r="O13" s="27"/>
      <c r="P13" s="27"/>
      <c r="Q13" s="28">
        <f>SUM(P7:P10)</f>
        <v>133530</v>
      </c>
      <c r="R13" s="98">
        <f>SUM(S7:S10)</f>
        <v>0</v>
      </c>
      <c r="S13" s="99"/>
      <c r="T13" s="100"/>
    </row>
    <row r="14" spans="1:22" ht="15" thickTop="1" x14ac:dyDescent="0.35">
      <c r="H14" s="9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47"/>
      <c r="C15" s="47"/>
      <c r="D15" s="47"/>
      <c r="E15" s="47"/>
      <c r="F15" s="47"/>
      <c r="G15" s="93"/>
      <c r="H15" s="9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5">
      <c r="B16" s="47"/>
      <c r="C16" s="47"/>
      <c r="D16" s="47"/>
      <c r="E16" s="47"/>
      <c r="F16" s="47"/>
      <c r="G16" s="93"/>
      <c r="H16" s="9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5">
      <c r="B17" s="47"/>
      <c r="C17" s="47"/>
      <c r="D17" s="47"/>
      <c r="E17" s="47"/>
      <c r="F17" s="47"/>
      <c r="G17" s="93"/>
      <c r="H17" s="9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20" customHeight="1" x14ac:dyDescent="0.35">
      <c r="C18" s="21"/>
      <c r="D18" s="29"/>
      <c r="E18" s="21"/>
      <c r="F18" s="21"/>
      <c r="G18" s="93"/>
      <c r="H18" s="9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20" customHeight="1" x14ac:dyDescent="0.3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20" customHeight="1" x14ac:dyDescent="0.35">
      <c r="C20" s="21"/>
      <c r="D20" s="29"/>
      <c r="E20" s="21"/>
      <c r="F20" s="21"/>
      <c r="G20" s="93"/>
      <c r="H20" s="9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20" customHeight="1" x14ac:dyDescent="0.35">
      <c r="C21" s="21"/>
      <c r="D21" s="29"/>
      <c r="E21" s="21"/>
      <c r="F21" s="21"/>
      <c r="G21" s="93"/>
      <c r="H21" s="9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20" customHeight="1" x14ac:dyDescent="0.35">
      <c r="C22" s="21"/>
      <c r="D22" s="29"/>
      <c r="E22" s="21"/>
      <c r="F22" s="21"/>
      <c r="G22" s="93"/>
      <c r="H22" s="9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20" customHeight="1" x14ac:dyDescent="0.35">
      <c r="C23" s="21"/>
      <c r="D23" s="29"/>
      <c r="E23" s="21"/>
      <c r="F23" s="21"/>
      <c r="G23" s="93"/>
      <c r="H23" s="9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20" customHeight="1" x14ac:dyDescent="0.35">
      <c r="C24" s="21"/>
      <c r="D24" s="29"/>
      <c r="E24" s="21"/>
      <c r="F24" s="21"/>
      <c r="G24" s="93"/>
      <c r="H24" s="9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20" customHeight="1" x14ac:dyDescent="0.35">
      <c r="C25" s="21"/>
      <c r="D25" s="29"/>
      <c r="E25" s="21"/>
      <c r="F25" s="21"/>
      <c r="G25" s="93"/>
      <c r="H25" s="9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20" customHeight="1" x14ac:dyDescent="0.35">
      <c r="C26" s="21"/>
      <c r="D26" s="29"/>
      <c r="E26" s="21"/>
      <c r="F26" s="21"/>
      <c r="G26" s="93"/>
      <c r="H26" s="9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20" customHeight="1" x14ac:dyDescent="0.3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20" customHeight="1" x14ac:dyDescent="0.35">
      <c r="C28" s="21"/>
      <c r="D28" s="29"/>
      <c r="E28" s="21"/>
      <c r="F28" s="21"/>
      <c r="G28" s="93"/>
      <c r="H28" s="9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20" customHeight="1" x14ac:dyDescent="0.3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20" customHeight="1" x14ac:dyDescent="0.3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20" customHeight="1" x14ac:dyDescent="0.3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20" customHeight="1" x14ac:dyDescent="0.3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" customHeight="1" x14ac:dyDescent="0.3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" customHeight="1" x14ac:dyDescent="0.3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" customHeight="1" x14ac:dyDescent="0.3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6"/>
      <c r="O99" s="6"/>
      <c r="P99" s="6"/>
    </row>
    <row r="100" spans="3:19" ht="20" customHeight="1" x14ac:dyDescent="0.35">
      <c r="C100" s="5"/>
      <c r="E100" s="5"/>
      <c r="F100" s="5"/>
      <c r="J100" s="5"/>
    </row>
    <row r="101" spans="3:19" ht="20" customHeight="1" x14ac:dyDescent="0.35">
      <c r="C101" s="5"/>
      <c r="E101" s="5"/>
      <c r="F101" s="5"/>
      <c r="J101" s="5"/>
    </row>
    <row r="102" spans="3:19" ht="20" customHeight="1" x14ac:dyDescent="0.35">
      <c r="C102" s="5"/>
      <c r="E102" s="5"/>
      <c r="F102" s="5"/>
      <c r="J102" s="5"/>
    </row>
    <row r="103" spans="3:19" ht="20" customHeight="1" x14ac:dyDescent="0.35">
      <c r="C103" s="5"/>
      <c r="E103" s="5"/>
      <c r="F103" s="5"/>
      <c r="J103" s="5"/>
    </row>
    <row r="104" spans="3:19" ht="20" customHeight="1" x14ac:dyDescent="0.35">
      <c r="C104" s="5"/>
      <c r="E104" s="5"/>
      <c r="F104" s="5"/>
      <c r="J104" s="5"/>
    </row>
    <row r="105" spans="3:19" ht="20" customHeight="1" x14ac:dyDescent="0.35">
      <c r="C105" s="5"/>
      <c r="E105" s="5"/>
      <c r="F105" s="5"/>
      <c r="J105" s="5"/>
    </row>
    <row r="106" spans="3:19" ht="20" customHeight="1" x14ac:dyDescent="0.35">
      <c r="C106" s="5"/>
      <c r="E106" s="5"/>
      <c r="F106" s="5"/>
      <c r="J106" s="5"/>
    </row>
    <row r="107" spans="3:19" ht="20" customHeight="1" x14ac:dyDescent="0.35">
      <c r="C107" s="5"/>
      <c r="E107" s="5"/>
      <c r="F107" s="5"/>
      <c r="J107" s="5"/>
    </row>
    <row r="108" spans="3:19" x14ac:dyDescent="0.35">
      <c r="C108" s="5"/>
      <c r="E108" s="5"/>
      <c r="F108" s="5"/>
      <c r="J108" s="5"/>
    </row>
    <row r="109" spans="3:19" x14ac:dyDescent="0.35">
      <c r="C109" s="5"/>
      <c r="E109" s="5"/>
      <c r="F109" s="5"/>
      <c r="J109" s="5"/>
    </row>
    <row r="110" spans="3:19" x14ac:dyDescent="0.35">
      <c r="C110" s="5"/>
      <c r="E110" s="5"/>
      <c r="F110" s="5"/>
      <c r="J110" s="5"/>
    </row>
    <row r="111" spans="3:19" x14ac:dyDescent="0.35">
      <c r="C111" s="5"/>
      <c r="E111" s="5"/>
      <c r="F111" s="5"/>
      <c r="J111" s="5"/>
    </row>
    <row r="112" spans="3:19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  <row r="230" spans="3:10" x14ac:dyDescent="0.35">
      <c r="C230" s="5"/>
      <c r="E230" s="5"/>
      <c r="F230" s="5"/>
      <c r="J230" s="5"/>
    </row>
  </sheetData>
  <sheetProtection password="C143" sheet="1" objects="1" scenarios="1"/>
  <mergeCells count="13">
    <mergeCell ref="U7:U8"/>
    <mergeCell ref="L7:L8"/>
    <mergeCell ref="G5:H5"/>
    <mergeCell ref="B1:D1"/>
    <mergeCell ref="B13:G13"/>
    <mergeCell ref="R13:T13"/>
    <mergeCell ref="B12:I12"/>
    <mergeCell ref="R12:T12"/>
    <mergeCell ref="I7:I8"/>
    <mergeCell ref="J7:J8"/>
    <mergeCell ref="K7:K8"/>
    <mergeCell ref="M7:M8"/>
    <mergeCell ref="N7:N8"/>
  </mergeCells>
  <conditionalFormatting sqref="D7:D10 B7:B10">
    <cfRule type="containsBlanks" dxfId="7" priority="52">
      <formula>LEN(TRIM(B7))=0</formula>
    </cfRule>
  </conditionalFormatting>
  <conditionalFormatting sqref="B7:B10">
    <cfRule type="cellIs" dxfId="6" priority="49" operator="greaterThanOrEqual">
      <formula>1</formula>
    </cfRule>
  </conditionalFormatting>
  <conditionalFormatting sqref="T7:T10">
    <cfRule type="cellIs" dxfId="5" priority="36" operator="equal">
      <formula>"VYHOVUJE"</formula>
    </cfRule>
  </conditionalFormatting>
  <conditionalFormatting sqref="T7:T10">
    <cfRule type="cellIs" dxfId="4" priority="35" operator="equal">
      <formula>"NEVYHOVUJE"</formula>
    </cfRule>
  </conditionalFormatting>
  <conditionalFormatting sqref="R7:R10 G7:H10">
    <cfRule type="containsBlanks" dxfId="3" priority="29">
      <formula>LEN(TRIM(G7))=0</formula>
    </cfRule>
  </conditionalFormatting>
  <conditionalFormatting sqref="R7:R10 G7:H10">
    <cfRule type="notContainsBlanks" dxfId="2" priority="27">
      <formula>LEN(TRIM(G7))&gt;0</formula>
    </cfRule>
  </conditionalFormatting>
  <conditionalFormatting sqref="R7:R10 G7:H10">
    <cfRule type="notContainsBlanks" dxfId="1" priority="26">
      <formula>LEN(TRIM(G7))&gt;0</formula>
    </cfRule>
  </conditionalFormatting>
  <conditionalFormatting sqref="G7:H10">
    <cfRule type="notContainsBlanks" dxfId="0" priority="25">
      <formula>LEN(TRIM(G7))&gt;0</formula>
    </cfRule>
  </conditionalFormatting>
  <dataValidations count="3">
    <dataValidation type="list" showInputMessage="1" showErrorMessage="1" sqref="J7 J9">
      <formula1>"ANO,NE"</formula1>
    </dataValidation>
    <dataValidation type="list" showInputMessage="1" showErrorMessage="1" sqref="E7:E10">
      <formula1>"ks,bal,sada,m,"</formula1>
    </dataValidation>
    <dataValidation type="list" allowBlank="1" showInputMessage="1" showErrorMessage="1" sqref="J10">
      <formula1>"ANO,NE"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2021-05-17T05:51:57Z</dcterms:modified>
</cp:coreProperties>
</file>